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65401" windowWidth="11715" windowHeight="12075" tabRatio="478" activeTab="0"/>
  </bookViews>
  <sheets>
    <sheet name="Районные целевые программы" sheetId="1" r:id="rId1"/>
  </sheets>
  <definedNames/>
  <calcPr fullCalcOnLoad="1"/>
</workbook>
</file>

<file path=xl/sharedStrings.xml><?xml version="1.0" encoding="utf-8"?>
<sst xmlns="http://schemas.openxmlformats.org/spreadsheetml/2006/main" count="84" uniqueCount="57">
  <si>
    <t>тыс.руб</t>
  </si>
  <si>
    <t xml:space="preserve"> Целевые показатели Программы</t>
  </si>
  <si>
    <t>ед. измерения</t>
  </si>
  <si>
    <t>план</t>
  </si>
  <si>
    <t>факт</t>
  </si>
  <si>
    <t>%</t>
  </si>
  <si>
    <t>чел.</t>
  </si>
  <si>
    <t>ед.</t>
  </si>
  <si>
    <t>тыс.руб.</t>
  </si>
  <si>
    <t>шт.</t>
  </si>
  <si>
    <t>Оценка эффективности реализации Программы, %</t>
  </si>
  <si>
    <t>№ п/п</t>
  </si>
  <si>
    <t>Наименование Программы</t>
  </si>
  <si>
    <t>Наименование показателей</t>
  </si>
  <si>
    <t>Финансирование Программы</t>
  </si>
  <si>
    <t>Финансирование Программы (мероприятия)</t>
  </si>
  <si>
    <t>тыс. руб.</t>
  </si>
  <si>
    <t>-</t>
  </si>
  <si>
    <t>1. Удельный вес уличной преступности в общей структуре преступности</t>
  </si>
  <si>
    <t>2. Повышение процента раскрываемости преступлений</t>
  </si>
  <si>
    <t>14.</t>
  </si>
  <si>
    <t>Средства областного бюджета</t>
  </si>
  <si>
    <t>Средства местного бюджета</t>
  </si>
  <si>
    <t xml:space="preserve">7. </t>
  </si>
  <si>
    <t>"Профилактика терроризма и экстремизма в муниципальном районе Сергиевский Самарской области на 2014-2016 годы"</t>
  </si>
  <si>
    <t>1. Совершение (попытка совершения) террористических актов на территории района</t>
  </si>
  <si>
    <t>2. Совершение актов экстремистской направленности против соблюдения прав и свобод человека на территории района</t>
  </si>
  <si>
    <t>3. Контроль за содержанием кнопок тревожной сигнализации в образовательных учреждениях</t>
  </si>
  <si>
    <t>4. Оборудование объектов с массовым пребыванием граждан системами видеонаблюдения</t>
  </si>
  <si>
    <t>"Комплексная программа профилактики правонарушений в муниципальном районе Сергиевский Самарской области на 2014-2016 годы"</t>
  </si>
  <si>
    <t>"Проотиводействие коррупции в муниципальном районе Сергиевский" на 2014-2016 годы</t>
  </si>
  <si>
    <t>25.</t>
  </si>
  <si>
    <t>26.</t>
  </si>
  <si>
    <t>Муниципальные программы</t>
  </si>
  <si>
    <t>Приложение №2</t>
  </si>
  <si>
    <r>
      <t>тыс.руб</t>
    </r>
    <r>
      <rPr>
        <sz val="10"/>
        <rFont val="Times New Roman"/>
        <family val="1"/>
      </rPr>
      <t>.</t>
    </r>
  </si>
  <si>
    <t>Финансирование Программы:</t>
  </si>
  <si>
    <t>"Дети муниципального района Сергиевский на 2016-2020 годы"</t>
  </si>
  <si>
    <t xml:space="preserve">3. Организация деятельности Народной дружины </t>
  </si>
  <si>
    <t>1. Сокращение числа погибших в результате ДТП по сравнению с 2015 годом</t>
  </si>
  <si>
    <t>2. Сокращение числа пострадавших в результате ДТП по сравнению с 2015 годом</t>
  </si>
  <si>
    <t>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 на 2016-2020 годы"</t>
  </si>
  <si>
    <t>"Повышение безопасности дорожного движения в муниципальном районе Сергиевский на 2016-2020 годы"</t>
  </si>
  <si>
    <t>3. Сокращение ДТП по сравнению с 2015 годом</t>
  </si>
  <si>
    <t>2. Количество районных мероприятий, направленных на повышение статуса семьи, престижа отцовства и материнства</t>
  </si>
  <si>
    <t>3. Удельный вес детей в общем количестве детей в возрасте от 6 до 18 лет, охваченных мероприятиями по отдыху, оздоровлению и занятости</t>
  </si>
  <si>
    <t>4. Удельный вес детей в общей численности обучающихся в образовательных учреждениях, вовлеченных в объединения по различным направлениям</t>
  </si>
  <si>
    <t>5. Удельный вес детей, включенных в систему муниципальной поддержки одаренных детей, в общей численности обучающихся в образовательных учреждениях</t>
  </si>
  <si>
    <t>В связи с отсутствием финансирования данной программы оценка эффективности её реализации не представляется возможной.</t>
  </si>
  <si>
    <t>1. Увеличение учащейся молодежи, участвующей в реализации профилактических антинаркотических программ на базе образовательных учреждений и учреждений по работе с молодежью в Самарской области, в общей численности учащейся молодежи</t>
  </si>
  <si>
    <t>2. Снижение количества больных наркоманией, состоящих на наркологическом учете в наркологическом кабинете ГБУЗ СО «Сергиевская ЦРБ» с диагнозом наркомания</t>
  </si>
  <si>
    <t>4. Увеличение количества публикаций и иных материалов антинаркотической тематики, размещенных в средствах массовой информации, в том числе на сайте антинаркотической комиссии Самарской
области</t>
  </si>
  <si>
    <t>3. Снижение количества зарегистрированных преступлений, связанных с незаконным оборотом наркотиков, в том числе связанных со сбытом, выявленных правоохранительными органами, по отношению к базовому показателю 2015 года</t>
  </si>
  <si>
    <t>13.</t>
  </si>
  <si>
    <t>15.</t>
  </si>
  <si>
    <t xml:space="preserve"> Оценка значений целевых индикаторов, показателей и эффективность реализации муниципальных программ за 2016 г.</t>
  </si>
  <si>
    <t>1. Удельный вес детей-сирот и детей, оставшихся без попечения родителей, переданных на воспитание в семьи граждан, в общем количестве детей-сирот и детей, оставшихся без попечения родителей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</si>
</sst>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"/>
    <numFmt numFmtId="182" formatCode="0.0000"/>
    <numFmt numFmtId="183" formatCode="#,##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0"/>
    <numFmt numFmtId="189" formatCode="0.000"/>
    <numFmt numFmtId="190" formatCode="#,##0.00&quot;р.&quot;"/>
    <numFmt numFmtId="191" formatCode="#,##0&quot;р.&quot;"/>
    <numFmt numFmtId="192" formatCode="#,##0.0"/>
    <numFmt numFmtId="193" formatCode="[$-FC19]d\ mmmm\ yyyy\ &quot;г.&quot;"/>
    <numFmt numFmtId="194" formatCode="d/m;@"/>
    <numFmt numFmtId="195" formatCode="0.0000000"/>
    <numFmt numFmtId="196" formatCode="0.000000"/>
    <numFmt numFmtId="197" formatCode="#,##0.00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181" fontId="2" fillId="0" borderId="10" xfId="0" applyNumberFormat="1" applyFont="1" applyFill="1" applyBorder="1" applyAlignment="1">
      <alignment horizontal="center" vertical="top"/>
    </xf>
    <xf numFmtId="183" fontId="1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181" fontId="1" fillId="0" borderId="10" xfId="0" applyNumberFormat="1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left" vertical="top" wrapText="1"/>
    </xf>
    <xf numFmtId="181" fontId="2" fillId="0" borderId="10" xfId="0" applyNumberFormat="1" applyFont="1" applyFill="1" applyBorder="1" applyAlignment="1">
      <alignment horizontal="center" vertical="top" wrapText="1"/>
    </xf>
    <xf numFmtId="183" fontId="2" fillId="0" borderId="10" xfId="0" applyNumberFormat="1" applyFont="1" applyFill="1" applyBorder="1" applyAlignment="1">
      <alignment horizontal="center" vertical="center" wrapText="1"/>
    </xf>
    <xf numFmtId="181" fontId="1" fillId="0" borderId="10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81" fontId="1" fillId="0" borderId="10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181" fontId="1" fillId="0" borderId="10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180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2" fontId="1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="85" zoomScaleNormal="85" zoomScaleSheetLayoutView="96" workbookViewId="0" topLeftCell="A1">
      <selection activeCell="B6" sqref="B6:B34"/>
    </sheetView>
  </sheetViews>
  <sheetFormatPr defaultColWidth="9.140625" defaultRowHeight="12.75"/>
  <cols>
    <col min="1" max="1" width="5.00390625" style="2" customWidth="1"/>
    <col min="2" max="2" width="26.7109375" style="2" customWidth="1"/>
    <col min="3" max="3" width="39.140625" style="2" customWidth="1"/>
    <col min="4" max="4" width="12.00390625" style="2" customWidth="1"/>
    <col min="5" max="5" width="17.00390625" style="2" customWidth="1"/>
    <col min="6" max="6" width="18.421875" style="2" customWidth="1"/>
    <col min="7" max="7" width="14.00390625" style="2" customWidth="1"/>
    <col min="8" max="16384" width="9.140625" style="2" customWidth="1"/>
  </cols>
  <sheetData>
    <row r="1" spans="6:7" ht="12.75">
      <c r="F1" s="31" t="s">
        <v>34</v>
      </c>
      <c r="G1" s="31"/>
    </row>
    <row r="2" spans="2:7" ht="52.5" customHeight="1">
      <c r="B2" s="51" t="s">
        <v>55</v>
      </c>
      <c r="C2" s="51"/>
      <c r="D2" s="51"/>
      <c r="E2" s="51"/>
      <c r="F2" s="51"/>
      <c r="G2" s="51"/>
    </row>
    <row r="4" spans="1:7" ht="59.25" customHeight="1">
      <c r="A4" s="45" t="s">
        <v>33</v>
      </c>
      <c r="B4" s="46"/>
      <c r="C4" s="42" t="s">
        <v>1</v>
      </c>
      <c r="D4" s="43"/>
      <c r="E4" s="43"/>
      <c r="F4" s="44"/>
      <c r="G4" s="1" t="s">
        <v>10</v>
      </c>
    </row>
    <row r="5" spans="1:7" ht="25.5">
      <c r="A5" s="1" t="s">
        <v>11</v>
      </c>
      <c r="B5" s="3" t="s">
        <v>12</v>
      </c>
      <c r="C5" s="3" t="s">
        <v>13</v>
      </c>
      <c r="D5" s="1" t="s">
        <v>2</v>
      </c>
      <c r="E5" s="3" t="s">
        <v>3</v>
      </c>
      <c r="F5" s="3" t="s">
        <v>4</v>
      </c>
      <c r="G5" s="4"/>
    </row>
    <row r="6" spans="1:7" ht="27" customHeight="1">
      <c r="A6" s="36" t="s">
        <v>23</v>
      </c>
      <c r="B6" s="33" t="s">
        <v>24</v>
      </c>
      <c r="C6" s="7" t="s">
        <v>25</v>
      </c>
      <c r="D6" s="12" t="s">
        <v>7</v>
      </c>
      <c r="E6" s="12">
        <v>0</v>
      </c>
      <c r="F6" s="13">
        <v>0</v>
      </c>
      <c r="G6" s="32">
        <f>((F8/E8+F9/E9)/2)*100</f>
        <v>50</v>
      </c>
    </row>
    <row r="7" spans="1:7" ht="38.25">
      <c r="A7" s="37"/>
      <c r="B7" s="34"/>
      <c r="C7" s="7" t="s">
        <v>26</v>
      </c>
      <c r="D7" s="12" t="s">
        <v>7</v>
      </c>
      <c r="E7" s="12">
        <v>0</v>
      </c>
      <c r="F7" s="13">
        <v>0</v>
      </c>
      <c r="G7" s="32"/>
    </row>
    <row r="8" spans="1:7" ht="28.5" customHeight="1">
      <c r="A8" s="37"/>
      <c r="B8" s="34"/>
      <c r="C8" s="7" t="s">
        <v>27</v>
      </c>
      <c r="D8" s="12" t="s">
        <v>7</v>
      </c>
      <c r="E8" s="12">
        <v>37</v>
      </c>
      <c r="F8" s="13">
        <v>37</v>
      </c>
      <c r="G8" s="32"/>
    </row>
    <row r="9" spans="1:7" ht="38.25">
      <c r="A9" s="37"/>
      <c r="B9" s="34"/>
      <c r="C9" s="7" t="s">
        <v>28</v>
      </c>
      <c r="D9" s="12" t="s">
        <v>7</v>
      </c>
      <c r="E9" s="12">
        <v>1</v>
      </c>
      <c r="F9" s="13">
        <v>0</v>
      </c>
      <c r="G9" s="32"/>
    </row>
    <row r="10" spans="1:7" ht="12.75">
      <c r="A10" s="38"/>
      <c r="B10" s="35"/>
      <c r="C10" s="16" t="s">
        <v>15</v>
      </c>
      <c r="D10" s="18" t="s">
        <v>8</v>
      </c>
      <c r="E10" s="14">
        <v>0</v>
      </c>
      <c r="F10" s="14">
        <v>0</v>
      </c>
      <c r="G10" s="32"/>
    </row>
    <row r="11" spans="1:7" ht="25.5">
      <c r="A11" s="36" t="s">
        <v>53</v>
      </c>
      <c r="B11" s="33" t="s">
        <v>29</v>
      </c>
      <c r="C11" s="7" t="s">
        <v>18</v>
      </c>
      <c r="D11" s="8" t="s">
        <v>5</v>
      </c>
      <c r="E11" s="8">
        <v>26</v>
      </c>
      <c r="F11" s="8">
        <v>16.3</v>
      </c>
      <c r="G11" s="39">
        <f>((E11/F11+F12/E12+F13/E13)/3)/(F14/E14)*100</f>
        <v>359.5948854505969</v>
      </c>
    </row>
    <row r="12" spans="1:7" ht="25.5">
      <c r="A12" s="37"/>
      <c r="B12" s="34"/>
      <c r="C12" s="7" t="s">
        <v>19</v>
      </c>
      <c r="D12" s="8" t="s">
        <v>5</v>
      </c>
      <c r="E12" s="8">
        <v>70</v>
      </c>
      <c r="F12" s="8">
        <v>73.1</v>
      </c>
      <c r="G12" s="40"/>
    </row>
    <row r="13" spans="1:7" ht="25.5">
      <c r="A13" s="37"/>
      <c r="B13" s="34"/>
      <c r="C13" s="7" t="s">
        <v>38</v>
      </c>
      <c r="D13" s="8" t="s">
        <v>6</v>
      </c>
      <c r="E13" s="8">
        <v>20</v>
      </c>
      <c r="F13" s="8">
        <v>100</v>
      </c>
      <c r="G13" s="40"/>
    </row>
    <row r="14" spans="1:7" ht="12.75">
      <c r="A14" s="37"/>
      <c r="B14" s="34"/>
      <c r="C14" s="16" t="s">
        <v>14</v>
      </c>
      <c r="D14" s="10" t="s">
        <v>35</v>
      </c>
      <c r="E14" s="20">
        <v>719.53953</v>
      </c>
      <c r="F14" s="21">
        <v>509.53953</v>
      </c>
      <c r="G14" s="40"/>
    </row>
    <row r="15" spans="1:7" ht="12.75">
      <c r="A15" s="37"/>
      <c r="B15" s="34"/>
      <c r="C15" s="7" t="s">
        <v>21</v>
      </c>
      <c r="D15" s="8" t="s">
        <v>8</v>
      </c>
      <c r="E15" s="22">
        <v>82.9</v>
      </c>
      <c r="F15" s="23">
        <v>82.9</v>
      </c>
      <c r="G15" s="40"/>
    </row>
    <row r="16" spans="1:7" ht="12.75">
      <c r="A16" s="38"/>
      <c r="B16" s="35"/>
      <c r="C16" s="24" t="s">
        <v>22</v>
      </c>
      <c r="D16" s="8" t="s">
        <v>8</v>
      </c>
      <c r="E16" s="25">
        <v>636.63953</v>
      </c>
      <c r="F16" s="26">
        <v>426.63953</v>
      </c>
      <c r="G16" s="41"/>
    </row>
    <row r="17" spans="1:7" ht="51">
      <c r="A17" s="6" t="s">
        <v>20</v>
      </c>
      <c r="B17" s="5" t="s">
        <v>30</v>
      </c>
      <c r="C17" s="7" t="s">
        <v>48</v>
      </c>
      <c r="D17" s="8" t="s">
        <v>17</v>
      </c>
      <c r="E17" s="9" t="s">
        <v>17</v>
      </c>
      <c r="F17" s="10" t="s">
        <v>17</v>
      </c>
      <c r="G17" s="11" t="s">
        <v>17</v>
      </c>
    </row>
    <row r="18" spans="1:7" ht="25.5">
      <c r="A18" s="36" t="s">
        <v>54</v>
      </c>
      <c r="B18" s="33" t="s">
        <v>42</v>
      </c>
      <c r="C18" s="7" t="s">
        <v>39</v>
      </c>
      <c r="D18" s="8" t="s">
        <v>6</v>
      </c>
      <c r="E18" s="8">
        <v>23</v>
      </c>
      <c r="F18" s="8">
        <v>27</v>
      </c>
      <c r="G18" s="39">
        <f>((E18/F18+E19/F19+E20/F20)/3)/(F21/E21)*100</f>
        <v>104.17145924392301</v>
      </c>
    </row>
    <row r="19" spans="1:7" ht="25.5">
      <c r="A19" s="37"/>
      <c r="B19" s="34"/>
      <c r="C19" s="7" t="s">
        <v>40</v>
      </c>
      <c r="D19" s="8" t="s">
        <v>6</v>
      </c>
      <c r="E19" s="8">
        <v>198</v>
      </c>
      <c r="F19" s="8">
        <v>161</v>
      </c>
      <c r="G19" s="40"/>
    </row>
    <row r="20" spans="1:7" ht="25.5">
      <c r="A20" s="37"/>
      <c r="B20" s="34"/>
      <c r="C20" s="7" t="s">
        <v>43</v>
      </c>
      <c r="D20" s="8" t="s">
        <v>7</v>
      </c>
      <c r="E20" s="8">
        <v>120</v>
      </c>
      <c r="F20" s="8">
        <v>115</v>
      </c>
      <c r="G20" s="40"/>
    </row>
    <row r="21" spans="1:7" ht="12.75">
      <c r="A21" s="38"/>
      <c r="B21" s="35"/>
      <c r="C21" s="16" t="s">
        <v>36</v>
      </c>
      <c r="D21" s="10" t="s">
        <v>16</v>
      </c>
      <c r="E21" s="20">
        <v>638.21147</v>
      </c>
      <c r="F21" s="20">
        <v>638.21147</v>
      </c>
      <c r="G21" s="41"/>
    </row>
    <row r="22" spans="1:7" ht="76.5">
      <c r="A22" s="36" t="s">
        <v>31</v>
      </c>
      <c r="B22" s="33" t="s">
        <v>41</v>
      </c>
      <c r="C22" s="19" t="s">
        <v>49</v>
      </c>
      <c r="D22" s="8" t="s">
        <v>5</v>
      </c>
      <c r="E22" s="12">
        <v>59.2</v>
      </c>
      <c r="F22" s="29">
        <v>95.66</v>
      </c>
      <c r="G22" s="39">
        <f>((F22/E22+E23/F23+E24/F24+F25/E25)/4)/(F26/E26)*100</f>
        <v>139.2832092435327</v>
      </c>
    </row>
    <row r="23" spans="1:7" ht="53.25" customHeight="1">
      <c r="A23" s="37"/>
      <c r="B23" s="47"/>
      <c r="C23" s="7" t="s">
        <v>50</v>
      </c>
      <c r="D23" s="8" t="s">
        <v>6</v>
      </c>
      <c r="E23" s="12">
        <v>76</v>
      </c>
      <c r="F23" s="28">
        <v>40</v>
      </c>
      <c r="G23" s="49"/>
    </row>
    <row r="24" spans="1:7" ht="76.5">
      <c r="A24" s="37"/>
      <c r="B24" s="47"/>
      <c r="C24" s="19" t="s">
        <v>52</v>
      </c>
      <c r="D24" s="8" t="s">
        <v>5</v>
      </c>
      <c r="E24" s="12">
        <v>61.1</v>
      </c>
      <c r="F24" s="29">
        <v>57.89</v>
      </c>
      <c r="G24" s="49"/>
    </row>
    <row r="25" spans="1:7" ht="76.5">
      <c r="A25" s="37"/>
      <c r="B25" s="47"/>
      <c r="C25" s="19" t="s">
        <v>51</v>
      </c>
      <c r="D25" s="8" t="s">
        <v>5</v>
      </c>
      <c r="E25" s="12">
        <v>100</v>
      </c>
      <c r="F25" s="28">
        <v>100</v>
      </c>
      <c r="G25" s="49"/>
    </row>
    <row r="26" spans="1:7" ht="12.75">
      <c r="A26" s="38"/>
      <c r="B26" s="48"/>
      <c r="C26" s="16" t="s">
        <v>14</v>
      </c>
      <c r="D26" s="10" t="s">
        <v>0</v>
      </c>
      <c r="E26" s="14">
        <v>54.934</v>
      </c>
      <c r="F26" s="20">
        <v>54.934</v>
      </c>
      <c r="G26" s="50"/>
    </row>
    <row r="27" spans="1:7" ht="63.75">
      <c r="A27" s="36" t="s">
        <v>32</v>
      </c>
      <c r="B27" s="33" t="s">
        <v>37</v>
      </c>
      <c r="C27" s="19" t="s">
        <v>56</v>
      </c>
      <c r="D27" s="12" t="s">
        <v>5</v>
      </c>
      <c r="E27" s="8">
        <v>67.8</v>
      </c>
      <c r="F27" s="30">
        <v>67.8</v>
      </c>
      <c r="G27" s="32">
        <f>((F27/E27+F28/E28+F29/E29+F30/E30+F31/E31)/5)/(F32/E32)*100</f>
        <v>98.46096768193516</v>
      </c>
    </row>
    <row r="28" spans="1:7" ht="38.25">
      <c r="A28" s="37"/>
      <c r="B28" s="34"/>
      <c r="C28" s="19" t="s">
        <v>44</v>
      </c>
      <c r="D28" s="12" t="s">
        <v>9</v>
      </c>
      <c r="E28" s="8">
        <v>6</v>
      </c>
      <c r="F28" s="28">
        <v>6</v>
      </c>
      <c r="G28" s="32"/>
    </row>
    <row r="29" spans="1:7" ht="51">
      <c r="A29" s="37"/>
      <c r="B29" s="34"/>
      <c r="C29" s="19" t="s">
        <v>45</v>
      </c>
      <c r="D29" s="12" t="s">
        <v>5</v>
      </c>
      <c r="E29" s="8">
        <v>57.2</v>
      </c>
      <c r="F29" s="30">
        <v>57.2</v>
      </c>
      <c r="G29" s="32"/>
    </row>
    <row r="30" spans="1:7" ht="51">
      <c r="A30" s="37"/>
      <c r="B30" s="34"/>
      <c r="C30" s="19" t="s">
        <v>46</v>
      </c>
      <c r="D30" s="12" t="s">
        <v>5</v>
      </c>
      <c r="E30" s="30">
        <v>81</v>
      </c>
      <c r="F30" s="30">
        <v>74</v>
      </c>
      <c r="G30" s="32"/>
    </row>
    <row r="31" spans="1:7" ht="51">
      <c r="A31" s="37"/>
      <c r="B31" s="34"/>
      <c r="C31" s="19" t="s">
        <v>47</v>
      </c>
      <c r="D31" s="12" t="s">
        <v>5</v>
      </c>
      <c r="E31" s="12">
        <v>5</v>
      </c>
      <c r="F31" s="28">
        <v>5</v>
      </c>
      <c r="G31" s="32"/>
    </row>
    <row r="32" spans="1:7" ht="12.75">
      <c r="A32" s="37"/>
      <c r="B32" s="34"/>
      <c r="C32" s="16" t="s">
        <v>14</v>
      </c>
      <c r="D32" s="10" t="s">
        <v>16</v>
      </c>
      <c r="E32" s="14">
        <v>2982.488</v>
      </c>
      <c r="F32" s="20">
        <v>2976.752</v>
      </c>
      <c r="G32" s="32"/>
    </row>
    <row r="33" spans="1:7" ht="12.75">
      <c r="A33" s="37"/>
      <c r="B33" s="34"/>
      <c r="C33" s="7" t="s">
        <v>21</v>
      </c>
      <c r="D33" s="8" t="s">
        <v>16</v>
      </c>
      <c r="E33" s="17">
        <v>1452.488</v>
      </c>
      <c r="F33" s="27">
        <v>1452.488</v>
      </c>
      <c r="G33" s="32"/>
    </row>
    <row r="34" spans="1:7" ht="12.75">
      <c r="A34" s="38"/>
      <c r="B34" s="35"/>
      <c r="C34" s="24" t="s">
        <v>22</v>
      </c>
      <c r="D34" s="8" t="s">
        <v>16</v>
      </c>
      <c r="E34" s="17">
        <v>1530</v>
      </c>
      <c r="F34" s="15">
        <v>1524.264</v>
      </c>
      <c r="G34" s="32"/>
    </row>
  </sheetData>
  <sheetProtection/>
  <mergeCells count="19">
    <mergeCell ref="G22:G26"/>
    <mergeCell ref="B2:G2"/>
    <mergeCell ref="G27:G34"/>
    <mergeCell ref="B27:B34"/>
    <mergeCell ref="A27:A34"/>
    <mergeCell ref="A22:A26"/>
    <mergeCell ref="C4:F4"/>
    <mergeCell ref="A4:B4"/>
    <mergeCell ref="B22:B26"/>
    <mergeCell ref="F1:G1"/>
    <mergeCell ref="G6:G10"/>
    <mergeCell ref="B6:B10"/>
    <mergeCell ref="A11:A16"/>
    <mergeCell ref="G11:G16"/>
    <mergeCell ref="B18:B21"/>
    <mergeCell ref="G18:G21"/>
    <mergeCell ref="A6:A10"/>
    <mergeCell ref="A18:A21"/>
    <mergeCell ref="B11:B16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  <rowBreaks count="1" manualBreakCount="1">
    <brk id="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2017-02-28T05:20:25Z</cp:lastPrinted>
  <dcterms:created xsi:type="dcterms:W3CDTF">1996-10-08T23:32:33Z</dcterms:created>
  <dcterms:modified xsi:type="dcterms:W3CDTF">2017-03-24T09:50:05Z</dcterms:modified>
  <cp:category/>
  <cp:version/>
  <cp:contentType/>
  <cp:contentStatus/>
</cp:coreProperties>
</file>